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&quot;$&quot;#,##0"/>
    <numFmt numFmtId="165" formatCode="&quot;$&quot;#,##0.00"/>
    <numFmt numFmtId="166" formatCode="0.0&quot;x&quot;"/>
    <numFmt numFmtId="167" formatCode="0&quot;:1&quot;"/>
    <numFmt numFmtId="168" formatCode="&quot;$&quot;0.0000"/>
    <numFmt numFmtId="169" formatCode="0.0%"/>
    <numFmt numFmtId="170" formatCode="0.0&quot;:1&quot;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</font>
    <font>
      <color rgb="000000FF"/>
    </font>
  </fonts>
  <fills count="4">
    <fill>
      <patternFill/>
    </fill>
    <fill>
      <patternFill patternType="gray125"/>
    </fill>
    <fill>
      <patternFill patternType="solid">
        <fgColor rgb="00E7E9FD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3" fontId="4" fillId="3" borderId="0" pivotButton="0" quotePrefix="0" xfId="0"/>
    <xf numFmtId="164" fontId="4" fillId="3" borderId="0" pivotButton="0" quotePrefix="0" xfId="0"/>
    <xf numFmtId="165" fontId="4" fillId="3" borderId="0" pivotButton="0" quotePrefix="0" xfId="0"/>
    <xf numFmtId="9" fontId="4" fillId="3" borderId="0" pivotButton="0" quotePrefix="0" xfId="0"/>
    <xf numFmtId="166" fontId="0" fillId="0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8" fontId="0" fillId="0" borderId="0" applyAlignment="1" pivotButton="0" quotePrefix="0" xfId="0">
      <alignment horizontal="right"/>
    </xf>
    <xf numFmtId="9" fontId="0" fillId="0" borderId="0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169" fontId="0" fillId="0" borderId="0" applyAlignment="1" pivotButton="0" quotePrefix="0" xfId="0">
      <alignment horizontal="right"/>
    </xf>
    <xf numFmtId="0" fontId="3" fillId="0" borderId="0" pivotButton="0" quotePrefix="0" xfId="0"/>
    <xf numFmtId="169" fontId="3" fillId="0" borderId="0" applyAlignment="1" pivotButton="0" quotePrefix="0" xfId="0">
      <alignment horizontal="right"/>
    </xf>
    <xf numFmtId="170" fontId="0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62" customWidth="1" min="3" max="3"/>
  </cols>
  <sheetData>
    <row r="1">
      <c r="A1" s="1" t="inlineStr">
        <is>
          <t>AI Cost and Gross Margin Calculator</t>
        </is>
      </c>
    </row>
    <row r="2">
      <c r="A2" s="2" t="inlineStr">
        <is>
          <t>How to use: change the blue cells (light yellow). Every other number is a live formula.</t>
        </is>
      </c>
    </row>
    <row r="4">
      <c r="A4" s="3" t="inlineStr">
        <is>
          <t>Inputs</t>
        </is>
      </c>
      <c r="B4" s="4" t="n"/>
      <c r="C4" s="4" t="n"/>
    </row>
    <row r="5">
      <c r="A5" t="inlineStr">
        <is>
          <t>Customers on AI plans</t>
        </is>
      </c>
      <c r="B5" s="5" t="n">
        <v>1000</v>
      </c>
    </row>
    <row r="6">
      <c r="A6" t="inlineStr">
        <is>
          <t>Price per customer per month</t>
        </is>
      </c>
      <c r="B6" s="6" t="n">
        <v>49</v>
      </c>
    </row>
    <row r="7">
      <c r="A7" t="inlineStr">
        <is>
          <t>AI requests per customer per month</t>
        </is>
      </c>
      <c r="B7" s="5" t="n">
        <v>500</v>
      </c>
    </row>
    <row r="8">
      <c r="A8" t="inlineStr">
        <is>
          <t>Input tokens per request</t>
        </is>
      </c>
      <c r="B8" s="5" t="n">
        <v>3000</v>
      </c>
    </row>
    <row r="9">
      <c r="A9" t="inlineStr">
        <is>
          <t>Output tokens per request</t>
        </is>
      </c>
      <c r="B9" s="5" t="n">
        <v>900</v>
      </c>
    </row>
    <row r="10">
      <c r="A10" t="inlineStr">
        <is>
          <t>Price per 1M input tokens</t>
        </is>
      </c>
      <c r="B10" s="7" t="n">
        <v>3</v>
      </c>
      <c r="C10" s="2" t="inlineStr">
        <is>
          <t>Enter your model provider's list price.</t>
        </is>
      </c>
    </row>
    <row r="11">
      <c r="A11" t="inlineStr">
        <is>
          <t>Price per 1M output tokens</t>
        </is>
      </c>
      <c r="B11" s="7" t="n">
        <v>15</v>
      </c>
    </row>
    <row r="12">
      <c r="A12" t="inlineStr">
        <is>
          <t>Saving from caching and cheaper routing</t>
        </is>
      </c>
      <c r="B12" s="8" t="n">
        <v>0.2</v>
      </c>
      <c r="C12" s="2" t="inlineStr">
        <is>
          <t>0% to 90%.</t>
        </is>
      </c>
    </row>
    <row r="13">
      <c r="A13" t="inlineStr">
        <is>
          <t>Non-AI COGS (share of revenue)</t>
        </is>
      </c>
      <c r="B13" s="8" t="n">
        <v>0.12</v>
      </c>
      <c r="C13" s="2" t="inlineStr">
        <is>
          <t>0% to 60%: hosting, support, payment fees.</t>
        </is>
      </c>
    </row>
    <row r="14">
      <c r="A14" t="inlineStr">
        <is>
          <t>Target gross margin</t>
        </is>
      </c>
      <c r="B14" s="8" t="n">
        <v>0.75</v>
      </c>
      <c r="C14" s="2" t="inlineStr">
        <is>
          <t>0% to 95%.</t>
        </is>
      </c>
    </row>
    <row r="16">
      <c r="A16" s="3" t="inlineStr">
        <is>
          <t>Reference data (as used by the live calculator, October 2026)</t>
        </is>
      </c>
      <c r="B16" s="4" t="n"/>
      <c r="C16" s="4" t="n"/>
    </row>
    <row r="17">
      <c r="A17" t="inlineStr">
        <is>
          <t>Heavy user (p90) cost as a multiple of the average</t>
        </is>
      </c>
      <c r="B17" s="9" t="n">
        <v>2.5</v>
      </c>
      <c r="C17" s="2" t="inlineStr">
        <is>
          <t>Assumption in the web calculator.</t>
        </is>
      </c>
    </row>
    <row r="18">
      <c r="A18" t="inlineStr">
        <is>
          <t>Inference efficiency ratio: healthy at or above</t>
        </is>
      </c>
      <c r="B18" s="10" t="n">
        <v>5</v>
      </c>
      <c r="C18" s="2" t="inlineStr">
        <is>
          <t>Ben Murray / The SaaS CFO framework.</t>
        </is>
      </c>
    </row>
    <row r="19">
      <c r="A19" t="inlineStr">
        <is>
          <t>Inference efficiency ratio: weak below</t>
        </is>
      </c>
      <c r="B19" s="10" t="n">
        <v>4</v>
      </c>
    </row>
    <row r="20">
      <c r="A20" s="2" t="inlineStr">
        <is>
          <t>Gross margin bands: 75-85% traditional SaaS; 52% ICONIQ AI-product median (2026); 50-60% AI-native (a16z, 2020).</t>
        </is>
      </c>
    </row>
    <row r="22">
      <c r="A22" s="3" t="inlineStr">
        <is>
          <t>Results</t>
        </is>
      </c>
      <c r="B22" s="4" t="n"/>
      <c r="C22" s="4" t="n"/>
    </row>
    <row r="23">
      <c r="A23" t="inlineStr">
        <is>
          <t>AI cost per request at list price</t>
        </is>
      </c>
      <c r="B23" s="11">
        <f>$B$8/1000000*$B$10+$B$9/1000000*$B$11</f>
        <v/>
      </c>
    </row>
    <row r="24">
      <c r="A24" t="inlineStr">
        <is>
          <t>Caching saving used</t>
        </is>
      </c>
      <c r="B24" s="12">
        <f>MIN(0.9,MAX(0,$B$12))</f>
        <v/>
      </c>
    </row>
    <row r="25">
      <c r="A25" t="inlineStr">
        <is>
          <t>Non-AI COGS used</t>
        </is>
      </c>
      <c r="B25" s="12">
        <f>MIN(0.6,MAX(0,$B$13))</f>
        <v/>
      </c>
    </row>
    <row r="26">
      <c r="A26" t="inlineStr">
        <is>
          <t>Target used</t>
        </is>
      </c>
      <c r="B26" s="12">
        <f>MIN(0.95,MAX(0,$B$14))</f>
        <v/>
      </c>
    </row>
    <row r="27">
      <c r="A27" t="inlineStr">
        <is>
          <t>AI cost per customer per month</t>
        </is>
      </c>
      <c r="B27" s="13">
        <f>$B$23*(1-$B$24)*$B$7</f>
        <v/>
      </c>
    </row>
    <row r="28">
      <c r="A28" t="inlineStr">
        <is>
          <t>AI COGS per month</t>
        </is>
      </c>
      <c r="B28" s="14">
        <f>$B$27*$B$5</f>
        <v/>
      </c>
    </row>
    <row r="29">
      <c r="A29" t="inlineStr">
        <is>
          <t>AI-plan revenue per month</t>
        </is>
      </c>
      <c r="B29" s="14">
        <f>$B$6*$B$5</f>
        <v/>
      </c>
    </row>
    <row r="30">
      <c r="A30" t="inlineStr">
        <is>
          <t>AI cost as % of revenue</t>
        </is>
      </c>
      <c r="B30" s="15">
        <f>IF($B$29&gt;0,$B$28/$B$29,"-")</f>
        <v/>
      </c>
    </row>
    <row r="31">
      <c r="A31" t="inlineStr">
        <is>
          <t>Gross margin before AI cost</t>
        </is>
      </c>
      <c r="B31" s="15">
        <f>IF($B$29&gt;0,1-$B$25,"-")</f>
        <v/>
      </c>
    </row>
    <row r="32">
      <c r="A32" s="16" t="inlineStr">
        <is>
          <t>Gross margin after AI cost</t>
        </is>
      </c>
      <c r="B32" s="17">
        <f>IF($B$29&gt;0,($B$29-$B$29*$B$25-$B$28)/$B$29,"-")</f>
        <v/>
      </c>
    </row>
    <row r="33">
      <c r="A33" t="inlineStr">
        <is>
          <t>Inference efficiency ratio (revenue / AI cost)</t>
        </is>
      </c>
      <c r="B33" s="18">
        <f>IF($B$29&lt;=0,"-",IF($B$28&gt;0,$B$29/$B$28,"Infinite"))</f>
        <v/>
      </c>
    </row>
    <row r="34">
      <c r="A34" t="inlineStr">
        <is>
          <t>Heavy user (p90) AI cost per month</t>
        </is>
      </c>
      <c r="B34" s="13">
        <f>IF($B$29&gt;0,$B$27*$B$17,"-")</f>
        <v/>
      </c>
    </row>
    <row r="35">
      <c r="A35" t="inlineStr">
        <is>
          <t>Heavy user underwater?</t>
        </is>
      </c>
      <c r="B35" s="19">
        <f>IF(ISNUMBER($B$34),IF($B$34&gt;$B$6,"Yes: AI cost alone beats the price","No"),"-")</f>
        <v/>
      </c>
    </row>
    <row r="37">
      <c r="A37" s="3" t="inlineStr">
        <is>
          <t>What it takes to hold the target margin</t>
        </is>
      </c>
      <c r="B37" s="4" t="n"/>
      <c r="C37" s="4" t="n"/>
    </row>
    <row r="38">
      <c r="A38" t="inlineStr">
        <is>
          <t>AI cost headroom (share of revenue) at target</t>
        </is>
      </c>
      <c r="B38" s="15">
        <f>1-$B$25-$B$26</f>
        <v/>
      </c>
    </row>
    <row r="39">
      <c r="A39" t="inlineStr">
        <is>
          <t>Status</t>
        </is>
      </c>
      <c r="B39" s="19">
        <f>IF($B$29&lt;=0,"Enter customers and a price",IF($B$32&gt;=$B$26,"Above target",IF($B$38&lt;=0,"Non-AI COGS alone leaves no room for the target","Below target")))</f>
        <v/>
      </c>
    </row>
    <row r="40">
      <c r="A40" t="inlineStr">
        <is>
          <t>Headroom: AI cost could rise by (share of revenue)</t>
        </is>
      </c>
      <c r="B40" s="15">
        <f>IF(AND($B$29&gt;0,$B$32&gt;=$B$26),MAX(0,$B$38-$B$30),"-")</f>
        <v/>
      </c>
    </row>
    <row r="41">
      <c r="A41" t="inlineStr">
        <is>
          <t>Price rise needed (with today's AI cost)</t>
        </is>
      </c>
      <c r="B41" s="12">
        <f>IF(AND($B$29&gt;0,$B$32&lt;$B$26,$B$38&gt;0),($B$28/$B$38)/$B$29-1,"-")</f>
        <v/>
      </c>
    </row>
    <row r="42">
      <c r="A42" t="inlineStr">
        <is>
          <t>Price per customer that hits the target</t>
        </is>
      </c>
      <c r="B42" s="13">
        <f>IF(ISNUMBER($B$41),$B$28/$B$38/$B$5,"-")</f>
        <v/>
      </c>
    </row>
    <row r="43">
      <c r="A43" t="inlineStr">
        <is>
          <t>Or cut AI cost per request by</t>
        </is>
      </c>
      <c r="B43" s="12">
        <f>IF(ISNUMBER($B$41),1-$B$29*$B$38/$B$28,"-")</f>
        <v/>
      </c>
    </row>
    <row r="44">
      <c r="A44" t="inlineStr">
        <is>
          <t>Benchmark band</t>
        </is>
      </c>
      <c r="B44" s="19">
        <f>IF(NOT(ISNUMBER($B$32)),"-",IF($B$32&gt;=0.75,"Inside the 75-85% traditional SaaS band",IF($B$32&gt;=0.52,"Below 75-85% SaaS, above the ICONIQ 52% AI-product median",IF($B$32&gt;=0.5,"Around the AI-native 50-60% band (a16z)","Below the AI-native 50-60% band"))))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0" t="inlineStr">
        <is>
          <t>Free template by Adlega</t>
        </is>
      </c>
    </row>
    <row r="2">
      <c r="A2" s="21" t="inlineStr">
        <is>
          <t>Live calculator: https://adlega.com/blog/tools/ai-cost/</t>
        </is>
      </c>
    </row>
    <row r="3">
      <c r="A3" s="21" t="inlineStr">
        <is>
          <t>Version: October 2026</t>
        </is>
      </c>
    </row>
    <row r="4">
      <c r="A4" s="21" t="inlineStr"/>
    </row>
    <row r="5">
      <c r="A5" s="21" t="inlineStr">
        <is>
          <t>This template is a planning aid, not tax, legal or investment advice. Check the numbers with your own advisers before you act on them.</t>
        </is>
      </c>
    </row>
    <row r="6">
      <c r="A6" s="21" t="inlineStr">
        <is>
          <t>Blue cells on a light yellow background are inputs. Every other number is a live Excel formula that mirrors the web calculator.</t>
        </is>
      </c>
    </row>
    <row r="7">
      <c r="A7" s="21" t="inlineStr"/>
    </row>
    <row r="8">
      <c r="A8" s="21" t="inlineStr">
        <is>
          <t>Adlega is a financial forecasting and planning app for SaaS founders: https://adlega.com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Adlega</dc:creator>
  <dc:title xmlns:dc="http://purl.org/dc/elements/1.1/">AI Cost and Gross Margin Calculator</dc:title>
  <dcterms:created xmlns:dcterms="http://purl.org/dc/terms/" xmlns:xsi="http://www.w3.org/2001/XMLSchema-instance" xsi:type="dcterms:W3CDTF">2026-10-22T12:00:00Z</dcterms:created>
  <dcterms:modified xmlns:dcterms="http://purl.org/dc/terms/" xmlns:xsi="http://www.w3.org/2001/XMLSchema-instance" xsi:type="dcterms:W3CDTF">2026-10-22T12:00:00Z</dcterms:modified>
  <cp:lastModifiedBy>Adlega</cp:lastModifiedBy>
</cp:coreProperties>
</file>