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Progress" sheetId="2" state="visible" r:id="rId2"/>
    <sheet xmlns:r="http://schemas.openxmlformats.org/officeDocument/2006/relationships" name="About" sheetId="3" state="visible" r:id="rId3"/>
  </sheets>
  <definedNames>
    <definedName name="_xlnm._FilterDatabase" localSheetId="0" hidden="1">'Checklist'!$A$6:$G$48</definedName>
  </definedNames>
  <calcPr calcId="124519" fullCalcOnLoad="1"/>
</workbook>
</file>

<file path=xl/styles.xml><?xml version="1.0" encoding="utf-8"?>
<styleSheet xmlns="http://schemas.openxmlformats.org/spreadsheetml/2006/main">
  <numFmts count="2">
    <numFmt numFmtId="164" formatCode="yyyy-mm-dd"/>
    <numFmt numFmtId="165" formatCode="mmmm yyyy"/>
  </numFmts>
  <fonts count="5">
    <font>
      <name val="Calibri"/>
      <family val="2"/>
      <color theme="1"/>
      <sz val="11"/>
      <scheme val="minor"/>
    </font>
    <font>
      <b val="1"/>
      <sz val="14"/>
    </font>
    <font>
      <i val="1"/>
      <color rgb="00555555"/>
    </font>
    <font>
      <b val="1"/>
    </font>
    <font>
      <color rgb="000000FF"/>
    </font>
  </fonts>
  <fills count="5">
    <fill>
      <patternFill/>
    </fill>
    <fill>
      <patternFill patternType="gray125"/>
    </fill>
    <fill>
      <patternFill patternType="solid">
        <fgColor rgb="00FFF2CC"/>
      </patternFill>
    </fill>
    <fill>
      <patternFill patternType="solid">
        <fgColor rgb="00F2F2F2"/>
      </patternFill>
    </fill>
    <fill>
      <patternFill patternType="solid">
        <fgColor rgb="00E7E9FD"/>
      </patternFill>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165" fontId="4" fillId="2" borderId="0" pivotButton="0" quotePrefix="0" xfId="0"/>
    <xf numFmtId="0" fontId="3" fillId="3" borderId="0" pivotButton="0" quotePrefix="0" xfId="0"/>
    <xf numFmtId="0" fontId="3" fillId="4" borderId="0" pivotButton="0" quotePrefix="0" xfId="0"/>
    <xf numFmtId="0" fontId="0" fillId="4" borderId="0" pivotButton="0" quotePrefix="0" xfId="0"/>
    <xf numFmtId="0" fontId="0" fillId="0" borderId="0" applyAlignment="1" pivotButton="0" quotePrefix="0" xfId="0">
      <alignment vertical="top" wrapText="1"/>
    </xf>
    <xf numFmtId="0" fontId="0" fillId="0" borderId="0" applyAlignment="1" pivotButton="0" quotePrefix="0" xfId="0">
      <alignment horizontal="center" vertical="top"/>
    </xf>
    <xf numFmtId="0" fontId="4" fillId="2" borderId="0" applyAlignment="1" pivotButton="0" quotePrefix="0" xfId="0">
      <alignment vertical="top" wrapText="1"/>
    </xf>
    <xf numFmtId="9" fontId="0" fillId="0" borderId="0" pivotButton="0" quotePrefix="0" xfId="0"/>
    <xf numFmtId="9" fontId="3" fillId="0" borderId="0" pivotButton="0" quotePrefix="0" xfId="0"/>
    <xf numFmtId="0" fontId="1" fillId="0" borderId="0" applyAlignment="1" pivotButton="0" quotePrefix="0" xfId="0">
      <alignment vertical="top" wrapText="1"/>
    </xf>
  </cellXfs>
  <cellStyles count="1">
    <cellStyle name="Normal" xfId="0" builtinId="0" hidden="0"/>
  </cellStyles>
  <dxfs count="1">
    <dxf>
      <fill>
        <patternFill patternType="solid">
          <fgColor rgb="00E2F0D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8"/>
  <sheetViews>
    <sheetView workbookViewId="0">
      <pane ySplit="6" topLeftCell="A7" activePane="bottomLeft" state="frozen"/>
      <selection pane="bottomLeft" activeCell="A1" sqref="A1"/>
    </sheetView>
  </sheetViews>
  <sheetFormatPr baseColWidth="8" defaultRowHeight="15"/>
  <cols>
    <col width="6" customWidth="1" min="1" max="1"/>
    <col width="50" customWidth="1" min="2" max="2"/>
    <col width="70" customWidth="1" min="3" max="3"/>
    <col width="9" customWidth="1" min="4" max="4"/>
    <col width="18" customWidth="1" min="5" max="5"/>
    <col width="9" customWidth="1" min="6" max="6"/>
    <col width="34" customWidth="1" min="7" max="7"/>
  </cols>
  <sheetData>
    <row r="1">
      <c r="A1" s="1" t="inlineStr">
        <is>
          <t>Month-End Close Checklist for SaaS</t>
        </is>
      </c>
    </row>
    <row r="2">
      <c r="A2" s="2" t="inlineStr">
        <is>
          <t>Day = business day after month end. Fill in owner, done (Yes / No / N/A) and notes. Web version: https://adlega.com/blog/month-end-close-checklist/</t>
        </is>
      </c>
    </row>
    <row r="4">
      <c r="A4" s="3" t="inlineStr">
        <is>
          <t>Month being closed</t>
        </is>
      </c>
      <c r="C4" s="4" t="n">
        <v>46418</v>
      </c>
    </row>
    <row r="6">
      <c r="A6" s="5" t="inlineStr">
        <is>
          <t>#</t>
        </is>
      </c>
      <c r="B6" s="5" t="inlineStr">
        <is>
          <t>Task</t>
        </is>
      </c>
      <c r="C6" s="5" t="inlineStr">
        <is>
          <t>Details</t>
        </is>
      </c>
      <c r="D6" s="5" t="inlineStr">
        <is>
          <t>Day</t>
        </is>
      </c>
      <c r="E6" s="5" t="inlineStr">
        <is>
          <t>Owner</t>
        </is>
      </c>
      <c r="F6" s="5" t="inlineStr">
        <is>
          <t>Done</t>
        </is>
      </c>
      <c r="G6" s="5" t="inlineStr">
        <is>
          <t>Notes</t>
        </is>
      </c>
    </row>
    <row r="7">
      <c r="A7" s="6" t="inlineStr">
        <is>
          <t>1. Cutoff, bank and card reconciliations</t>
        </is>
      </c>
      <c r="B7" s="7" t="n"/>
      <c r="C7" s="7" t="n"/>
      <c r="D7" s="7" t="n"/>
      <c r="E7" s="7" t="n"/>
      <c r="F7" s="7" t="n"/>
      <c r="G7" s="7" t="n"/>
    </row>
    <row r="8">
      <c r="A8" t="n">
        <v>1</v>
      </c>
      <c r="B8" s="8" t="inlineStr">
        <is>
          <t>Set the cutoff</t>
        </is>
      </c>
      <c r="C8" s="8" t="inlineStr">
        <is>
          <t>Agree the close calendar, then lock the period in the accounting system once the month is closed so nothing is posted into it afterwards.</t>
        </is>
      </c>
      <c r="D8" s="9" t="n">
        <v>1</v>
      </c>
      <c r="E8" s="10" t="n"/>
      <c r="F8" s="10" t="n"/>
      <c r="G8" s="10" t="n"/>
    </row>
    <row r="9">
      <c r="A9" t="n">
        <v>2</v>
      </c>
      <c r="B9" s="8" t="inlineStr">
        <is>
          <t>Confirm every invoice for the month was issued</t>
        </is>
      </c>
      <c r="C9" s="8" t="inlineStr">
        <is>
          <t>Usage charges, overages, setup fees and mid-month upgrades should be billed and dated in the month they belong to.</t>
        </is>
      </c>
      <c r="D9" s="9" t="n">
        <v>1</v>
      </c>
      <c r="E9" s="10" t="n"/>
      <c r="F9" s="10" t="n"/>
      <c r="G9" s="10" t="n"/>
    </row>
    <row r="10">
      <c r="A10" t="n">
        <v>3</v>
      </c>
      <c r="B10" s="8" t="inlineStr">
        <is>
          <t>Import and categorize bank and card transactions</t>
        </is>
      </c>
      <c r="C10" s="8" t="inlineStr">
        <is>
          <t>Bring every feed up to the last day of the month; categorize or flag anything the rules did not catch.</t>
        </is>
      </c>
      <c r="D10" s="9" t="n">
        <v>1</v>
      </c>
      <c r="E10" s="10" t="n"/>
      <c r="F10" s="10" t="n"/>
      <c r="G10" s="10" t="n"/>
    </row>
    <row r="11">
      <c r="A11" t="n">
        <v>4</v>
      </c>
      <c r="B11" s="8" t="inlineStr">
        <is>
          <t>Reconcile every bank account</t>
        </is>
      </c>
      <c r="C11" s="8" t="inlineStr">
        <is>
          <t>Ledger balance equals the statement balance on the last day of the month, with outstanding items listed. Include money market and treasury accounts.</t>
        </is>
      </c>
      <c r="D11" s="9" t="n">
        <v>2</v>
      </c>
      <c r="E11" s="10" t="n"/>
      <c r="F11" s="10" t="n"/>
      <c r="G11" s="10" t="n"/>
    </row>
    <row r="12">
      <c r="A12" t="n">
        <v>5</v>
      </c>
      <c r="B12" s="8" t="inlineStr">
        <is>
          <t>Reconcile Stripe or your payment processor</t>
        </is>
      </c>
      <c r="C12" s="8" t="inlineStr">
        <is>
          <t>Gross charges minus fees, refunds and disputes equals the payouts that reached the bank; the clearing account ends at zero.</t>
        </is>
      </c>
      <c r="D12" s="9" t="n">
        <v>2</v>
      </c>
      <c r="E12" s="10" t="n"/>
      <c r="F12" s="10" t="n"/>
      <c r="G12" s="10" t="n"/>
    </row>
    <row r="13">
      <c r="A13" t="n">
        <v>6</v>
      </c>
      <c r="B13" s="8" t="inlineStr">
        <is>
          <t>Reconcile credit cards and expense reports</t>
        </is>
      </c>
      <c r="C13" s="8" t="inlineStr">
        <is>
          <t>Each card statement ties to the ledger, receipts are attached for spend above your policy limit, and uncategorized spend is cleared.</t>
        </is>
      </c>
      <c r="D13" s="9" t="n">
        <v>3</v>
      </c>
      <c r="E13" s="10" t="n"/>
      <c r="F13" s="10" t="n"/>
      <c r="G13" s="10" t="n"/>
    </row>
    <row r="14">
      <c r="A14" t="n">
        <v>7</v>
      </c>
      <c r="B14" s="8" t="inlineStr">
        <is>
          <t>Record loan balances, interest and fund income</t>
        </is>
      </c>
      <c r="C14" s="8" t="inlineStr">
        <is>
          <t>Agree loan and venture debt balances to the lender statement, accrue interest, and book interest or fund income on idle cash.</t>
        </is>
      </c>
      <c r="D14" s="9" t="n">
        <v>3</v>
      </c>
      <c r="E14" s="10" t="n"/>
      <c r="F14" s="10" t="n"/>
      <c r="G14" s="10" t="n"/>
    </row>
    <row r="15">
      <c r="A15" s="6" t="inlineStr">
        <is>
          <t>2. Revenue, deferred revenue and receivables</t>
        </is>
      </c>
      <c r="B15" s="7" t="n"/>
      <c r="C15" s="7" t="n"/>
      <c r="D15" s="7" t="n"/>
      <c r="E15" s="7" t="n"/>
      <c r="F15" s="7" t="n"/>
      <c r="G15" s="7" t="n"/>
    </row>
    <row r="16">
      <c r="A16" t="n">
        <v>8</v>
      </c>
      <c r="B16" s="8" t="inlineStr">
        <is>
          <t>Tie billing to the ledger</t>
        </is>
      </c>
      <c r="C16" s="8" t="inlineStr">
        <is>
          <t>Invoices in the billing system for the month equal revenue recognized plus the change in deferred revenue; explain any gap.</t>
        </is>
      </c>
      <c r="D16" s="9" t="n">
        <v>3</v>
      </c>
      <c r="E16" s="10" t="n"/>
      <c r="F16" s="10" t="n"/>
      <c r="G16" s="10" t="n"/>
    </row>
    <row r="17">
      <c r="A17" t="n">
        <v>9</v>
      </c>
      <c r="B17" s="8" t="inlineStr">
        <is>
          <t>Roll forward deferred revenue</t>
        </is>
      </c>
      <c r="C17" s="8" t="inlineStr">
        <is>
          <t>Opening balance plus billings minus revenue recognized equals the closing balance, by customer for annual and multi-year contracts. See deferred revenue.</t>
        </is>
      </c>
      <c r="D17" s="9" t="n">
        <v>4</v>
      </c>
      <c r="E17" s="10" t="n"/>
      <c r="F17" s="10" t="n"/>
      <c r="G17" s="10" t="n"/>
    </row>
    <row r="18">
      <c r="A18" t="n">
        <v>10</v>
      </c>
      <c r="B18" s="8" t="inlineStr">
        <is>
          <t>Review new and changed contracts</t>
        </is>
      </c>
      <c r="C18" s="8" t="inlineStr">
        <is>
          <t>Setup fees, discounts, free months, multi-year prepayments and usage tiers can change when revenue is recognized. See SaaS revenue recognition.</t>
        </is>
      </c>
      <c r="D18" s="9" t="n">
        <v>4</v>
      </c>
      <c r="E18" s="10" t="n"/>
      <c r="F18" s="10" t="n"/>
      <c r="G18" s="10" t="n"/>
    </row>
    <row r="19">
      <c r="A19" t="n">
        <v>11</v>
      </c>
      <c r="B19" s="8" t="inlineStr">
        <is>
          <t>Update prepaid credits and breakage</t>
        </is>
      </c>
      <c r="C19" s="8" t="inlineStr">
        <is>
          <t>Unused prepaid usage credits stay in deferred revenue until used or expired. See credit-based pricing and revenue recognition.</t>
        </is>
      </c>
      <c r="D19" s="9" t="n">
        <v>4</v>
      </c>
      <c r="E19" s="10" t="n"/>
      <c r="F19" s="10" t="n"/>
      <c r="G19" s="10" t="n"/>
    </row>
    <row r="20">
      <c r="A20" t="n">
        <v>12</v>
      </c>
      <c r="B20" s="8" t="inlineStr">
        <is>
          <t>Review the AR aging</t>
        </is>
      </c>
      <c r="C20" s="8" t="inlineStr">
        <is>
          <t>Sort open invoices into 0 to 30, 31 to 60, 61 to 90 and over 90 days, chase the old ones, and book an allowance or write-off for what will not be paid. See accounts receivable.</t>
        </is>
      </c>
      <c r="D20" s="9" t="n">
        <v>4</v>
      </c>
      <c r="E20" s="10" t="n"/>
      <c r="F20" s="10" t="n"/>
      <c r="G20" s="10" t="n"/>
    </row>
    <row r="21">
      <c r="A21" t="n">
        <v>13</v>
      </c>
      <c r="B21" s="8" t="inlineStr">
        <is>
          <t>Separate failed card payments from receivables</t>
        </is>
      </c>
      <c r="C21" s="8" t="inlineStr">
        <is>
          <t>A renewal stuck in dunning is a churn risk, not an invoice for collections; track it with your billing tool.</t>
        </is>
      </c>
      <c r="D21" s="9" t="n">
        <v>5</v>
      </c>
      <c r="E21" s="10" t="n"/>
      <c r="F21" s="10" t="n"/>
      <c r="G21" s="10" t="n"/>
    </row>
    <row r="22">
      <c r="A22" t="n">
        <v>14</v>
      </c>
      <c r="B22" s="8" t="inlineStr">
        <is>
          <t>Reconcile MRR and ARR to revenue</t>
        </is>
      </c>
      <c r="C22" s="8" t="inlineStr">
        <is>
          <t>Board metrics and GAAP revenue differ by timing, one-off fees and annual invoices; write down why. The ARR waterfall calculator builds the bridge.</t>
        </is>
      </c>
      <c r="D22" s="9" t="n">
        <v>5</v>
      </c>
      <c r="E22" s="10" t="n"/>
      <c r="F22" s="10" t="n"/>
      <c r="G22" s="10" t="n"/>
    </row>
    <row r="23">
      <c r="A23" t="n">
        <v>15</v>
      </c>
      <c r="B23" s="8" t="inlineStr">
        <is>
          <t>Record sales tax collected as a liability</t>
        </is>
      </c>
      <c r="C23" s="8" t="inlineStr">
        <is>
          <t>Sales tax and VAT you collect are owed to the state or country, not revenue; check the filing due dates. See California SaaS sales tax in 2027.</t>
        </is>
      </c>
      <c r="D23" s="9" t="n">
        <v>5</v>
      </c>
      <c r="E23" s="10" t="n"/>
      <c r="F23" s="10" t="n"/>
      <c r="G23" s="10" t="n"/>
    </row>
    <row r="24">
      <c r="A24" s="6" t="inlineStr">
        <is>
          <t>3. Accruals, prepaids and payables</t>
        </is>
      </c>
      <c r="B24" s="7" t="n"/>
      <c r="C24" s="7" t="n"/>
      <c r="D24" s="7" t="n"/>
      <c r="E24" s="7" t="n"/>
      <c r="F24" s="7" t="n"/>
      <c r="G24" s="7" t="n"/>
    </row>
    <row r="25">
      <c r="A25" t="n">
        <v>16</v>
      </c>
      <c r="B25" s="8" t="inlineStr">
        <is>
          <t>Accrue costs billed after month end</t>
        </is>
      </c>
      <c r="C25" s="8" t="inlineStr">
        <is>
          <t>Cloud hosting, AI model usage, contractors, legal and accounting fees used this month belong in this month. See AI COGS and gross margin for usage costs.</t>
        </is>
      </c>
      <c r="D25" s="9" t="n">
        <v>4</v>
      </c>
      <c r="E25" s="10" t="n"/>
      <c r="F25" s="10" t="n"/>
      <c r="G25" s="10" t="n"/>
    </row>
    <row r="26">
      <c r="A26" t="n">
        <v>17</v>
      </c>
      <c r="B26" s="8" t="inlineStr">
        <is>
          <t>Amortize prepaid expenses</t>
        </is>
      </c>
      <c r="C26" s="8" t="inlineStr">
        <is>
          <t>Annual software, insurance and deposits paid upfront are expensed over the months they cover; keep a prepaid schedule.</t>
        </is>
      </c>
      <c r="D26" s="9" t="n">
        <v>5</v>
      </c>
      <c r="E26" s="10" t="n"/>
      <c r="F26" s="10" t="n"/>
      <c r="G26" s="10" t="n"/>
    </row>
    <row r="27">
      <c r="A27" t="n">
        <v>18</v>
      </c>
      <c r="B27" s="8" t="inlineStr">
        <is>
          <t>Review open bills and vendor credits</t>
        </is>
      </c>
      <c r="C27" s="8" t="inlineStr">
        <is>
          <t>Every bill received in the month is entered, duplicates and stale credits are cleared, and the AP aging matches the ledger.</t>
        </is>
      </c>
      <c r="D27" s="9" t="n">
        <v>5</v>
      </c>
      <c r="E27" s="10" t="n"/>
      <c r="F27" s="10" t="n"/>
      <c r="G27" s="10" t="n"/>
    </row>
    <row r="28">
      <c r="A28" t="n">
        <v>19</v>
      </c>
      <c r="B28" s="8" t="inlineStr">
        <is>
          <t>Classify costs between COGS and operating expenses</t>
        </is>
      </c>
      <c r="C28" s="8" t="inlineStr">
        <is>
          <t>Hosting, third-party APIs and customer support go to cost of revenue, which decides your gross margin.</t>
        </is>
      </c>
      <c r="D28" s="9" t="n">
        <v>6</v>
      </c>
      <c r="E28" s="10" t="n"/>
      <c r="F28" s="10" t="n"/>
      <c r="G28" s="10" t="n"/>
    </row>
    <row r="29">
      <c r="A29" s="6" t="inlineStr">
        <is>
          <t>4. Payroll, commissions and equity</t>
        </is>
      </c>
      <c r="B29" s="7" t="n"/>
      <c r="C29" s="7" t="n"/>
      <c r="D29" s="7" t="n"/>
      <c r="E29" s="7" t="n"/>
      <c r="F29" s="7" t="n"/>
      <c r="G29" s="7" t="n"/>
    </row>
    <row r="30">
      <c r="A30" t="n">
        <v>20</v>
      </c>
      <c r="B30" s="8" t="inlineStr">
        <is>
          <t>Reconcile the payroll register to the ledger</t>
        </is>
      </c>
      <c r="C30" s="8" t="inlineStr">
        <is>
          <t>Gross wages, employer taxes and benefits by department match what the payroll provider ran.</t>
        </is>
      </c>
      <c r="D30" s="9" t="n">
        <v>5</v>
      </c>
      <c r="E30" s="10" t="n"/>
      <c r="F30" s="10" t="n"/>
      <c r="G30" s="10" t="n"/>
    </row>
    <row r="31">
      <c r="A31" t="n">
        <v>21</v>
      </c>
      <c r="B31" s="8" t="inlineStr">
        <is>
          <t>Accrue wages and bonuses earned but not yet paid</t>
        </is>
      </c>
      <c r="C31" s="8" t="inlineStr">
        <is>
          <t>Days worked after the last pay date and bonuses earned this month are this month's expense.</t>
        </is>
      </c>
      <c r="D31" s="9" t="n">
        <v>5</v>
      </c>
      <c r="E31" s="10" t="n"/>
      <c r="F31" s="10" t="n"/>
      <c r="G31" s="10" t="n"/>
    </row>
    <row r="32">
      <c r="A32" t="n">
        <v>22</v>
      </c>
      <c r="B32" s="8" t="inlineStr">
        <is>
          <t>Calculate commissions and capitalize them under ASC 340-40</t>
        </is>
      </c>
      <c r="C32" s="8" t="inlineStr">
        <is>
          <t>Incremental costs of winning a contract are an asset amortized over the period of benefit; if that period is one year or less you may expense them. Book this month's amortization. See SaaS revenue recognition.</t>
        </is>
      </c>
      <c r="D32" s="9" t="n">
        <v>6</v>
      </c>
      <c r="E32" s="10" t="n"/>
      <c r="F32" s="10" t="n"/>
      <c r="G32" s="10" t="n"/>
    </row>
    <row r="33">
      <c r="A33" t="n">
        <v>23</v>
      </c>
      <c r="B33" s="8" t="inlineStr">
        <is>
          <t>Record stock-based compensation</t>
        </is>
      </c>
      <c r="C33" s="8" t="inlineStr">
        <is>
          <t>Book the expense for vested grants and record new grants, exercises and cancellations against board approvals.</t>
        </is>
      </c>
      <c r="D33" s="9" t="n">
        <v>6</v>
      </c>
      <c r="E33" s="10" t="n"/>
      <c r="F33" s="10" t="n"/>
      <c r="G33" s="10" t="n"/>
    </row>
    <row r="34">
      <c r="A34" t="n">
        <v>24</v>
      </c>
      <c r="B34" s="8" t="inlineStr">
        <is>
          <t>Collect W-9s from new contractors</t>
        </is>
      </c>
      <c r="C34" s="8" t="inlineStr">
        <is>
          <t>Do it when they start, not in January; you need the tax ID for year-end 1099s.</t>
        </is>
      </c>
      <c r="D34" s="9" t="n">
        <v>6</v>
      </c>
      <c r="E34" s="10" t="n"/>
      <c r="F34" s="10" t="n"/>
      <c r="G34" s="10" t="n"/>
    </row>
    <row r="35">
      <c r="A35" s="6" t="inlineStr">
        <is>
          <t>5. Capitalized software, fixed assets and intercompany</t>
        </is>
      </c>
      <c r="B35" s="7" t="n"/>
      <c r="C35" s="7" t="n"/>
      <c r="D35" s="7" t="n"/>
      <c r="E35" s="7" t="n"/>
      <c r="F35" s="7" t="n"/>
      <c r="G35" s="7" t="n"/>
    </row>
    <row r="36">
      <c r="A36" t="n">
        <v>25</v>
      </c>
      <c r="B36" s="8" t="inlineStr">
        <is>
          <t>Record capitalized software</t>
        </is>
      </c>
      <c r="C36" s="8" t="inlineStr">
        <is>
          <t>Under current GAAP (ASC 350-40), capitalize eligible costs in the application development stage and start amortization when a feature goes live. See capex in software development and ASU 2025-06.</t>
        </is>
      </c>
      <c r="D36" s="9" t="n">
        <v>5</v>
      </c>
      <c r="E36" s="10" t="n"/>
      <c r="F36" s="10" t="n"/>
      <c r="G36" s="10" t="n"/>
    </row>
    <row r="37">
      <c r="A37" t="n">
        <v>26</v>
      </c>
      <c r="B37" s="8" t="inlineStr">
        <is>
          <t>Update the fixed asset register</t>
        </is>
      </c>
      <c r="C37" s="8" t="inlineStr">
        <is>
          <t>Add laptops and equipment bought in the month, remove what was sold or lost, and book depreciation.</t>
        </is>
      </c>
      <c r="D37" s="9" t="n">
        <v>6</v>
      </c>
      <c r="E37" s="10" t="n"/>
      <c r="F37" s="10" t="n"/>
      <c r="G37" s="10" t="n"/>
    </row>
    <row r="38">
      <c r="A38" t="n">
        <v>27</v>
      </c>
      <c r="B38" s="8" t="inlineStr">
        <is>
          <t>Agree intercompany balances, if you have a subsidiary</t>
        </is>
      </c>
      <c r="C38" s="8" t="inlineStr">
        <is>
          <t>Both entities show the same balance, the service or transfer-pricing charge is booked, and foreign currency balances are revalued.</t>
        </is>
      </c>
      <c r="D38" s="9" t="n">
        <v>6</v>
      </c>
      <c r="E38" s="10" t="n"/>
      <c r="F38" s="10" t="n"/>
      <c r="G38" s="10" t="n"/>
    </row>
    <row r="39">
      <c r="A39" s="6" t="inlineStr">
        <is>
          <t>6. Close review and flux analysis</t>
        </is>
      </c>
      <c r="B39" s="7" t="n"/>
      <c r="C39" s="7" t="n"/>
      <c r="D39" s="7" t="n"/>
      <c r="E39" s="7" t="n"/>
      <c r="F39" s="7" t="n"/>
      <c r="G39" s="7" t="n"/>
    </row>
    <row r="40">
      <c r="A40" t="n">
        <v>28</v>
      </c>
      <c r="B40" s="8" t="inlineStr">
        <is>
          <t>Review every balance sheet account</t>
        </is>
      </c>
      <c r="C40" s="8" t="inlineStr">
        <is>
          <t>Each account has a reconciliation or schedule behind it, and suspense and clearing accounts are at zero.</t>
        </is>
      </c>
      <c r="D40" s="9" t="n">
        <v>7</v>
      </c>
      <c r="E40" s="10" t="n"/>
      <c r="F40" s="10" t="n"/>
      <c r="G40" s="10" t="n"/>
    </row>
    <row r="41">
      <c r="A41" t="n">
        <v>29</v>
      </c>
      <c r="B41" s="8" t="inlineStr">
        <is>
          <t>Run a flux analysis against last month and the budget</t>
        </is>
      </c>
      <c r="C41" s="8" t="inlineStr">
        <is>
          <t>Explain every line that moved more than a threshold you set in dollars and percent. See budget vs actual variance analysis and the SaaS budget template.</t>
        </is>
      </c>
      <c r="D41" s="9" t="n">
        <v>7</v>
      </c>
      <c r="E41" s="10" t="n"/>
      <c r="F41" s="10" t="n"/>
      <c r="G41" s="10" t="n"/>
    </row>
    <row r="42">
      <c r="A42" t="n">
        <v>30</v>
      </c>
      <c r="B42" s="8" t="inlineStr">
        <is>
          <t>Have a second person review and sign off</t>
        </is>
      </c>
      <c r="C42" s="8" t="inlineStr">
        <is>
          <t>Someone other than the preparer reviews the reconciliations and journal entries, then the period is locked.</t>
        </is>
      </c>
      <c r="D42" s="9" t="n">
        <v>8</v>
      </c>
      <c r="E42" s="10" t="n"/>
      <c r="F42" s="10" t="n"/>
      <c r="G42" s="10" t="n"/>
    </row>
    <row r="43">
      <c r="A43" s="6" t="inlineStr">
        <is>
          <t>7. Reporting pack and forecast update</t>
        </is>
      </c>
      <c r="B43" s="7" t="n"/>
      <c r="C43" s="7" t="n"/>
      <c r="D43" s="7" t="n"/>
      <c r="E43" s="7" t="n"/>
      <c r="F43" s="7" t="n"/>
      <c r="G43" s="7" t="n"/>
    </row>
    <row r="44">
      <c r="A44" t="n">
        <v>31</v>
      </c>
      <c r="B44" s="8" t="inlineStr">
        <is>
          <t>Produce the P&amp;L, balance sheet and cash flow statement</t>
        </is>
      </c>
      <c r="C44" s="8" t="inlineStr">
        <is>
          <t>Same format every month so trends are easy to read.</t>
        </is>
      </c>
      <c r="D44" s="9" t="n">
        <v>8</v>
      </c>
      <c r="E44" s="10" t="n"/>
      <c r="F44" s="10" t="n"/>
      <c r="G44" s="10" t="n"/>
    </row>
    <row r="45">
      <c r="A45" t="n">
        <v>32</v>
      </c>
      <c r="B45" s="8" t="inlineStr">
        <is>
          <t>Update SaaS metrics from the closed books</t>
        </is>
      </c>
      <c r="C45" s="8" t="inlineStr">
        <is>
          <t>MRR and ARR, net revenue retention, gross margin, burn multiple and runway.</t>
        </is>
      </c>
      <c r="D45" s="9" t="n">
        <v>9</v>
      </c>
      <c r="E45" s="10" t="n"/>
      <c r="F45" s="10" t="n"/>
      <c r="G45" s="10" t="n"/>
    </row>
    <row r="46">
      <c r="A46" t="n">
        <v>33</v>
      </c>
      <c r="B46" s="8" t="inlineStr">
        <is>
          <t>Update the cash forecast with actuals</t>
        </is>
      </c>
      <c r="C46" s="8" t="inlineStr">
        <is>
          <t>Replace the month that ended with actuals and add a month at the end. See the 12-month cash flow forecast and the 13-week cash flow.</t>
        </is>
      </c>
      <c r="D46" s="9" t="n">
        <v>9</v>
      </c>
      <c r="E46" s="10" t="n"/>
      <c r="F46" s="10" t="n"/>
      <c r="G46" s="10" t="n"/>
    </row>
    <row r="47">
      <c r="A47" t="n">
        <v>34</v>
      </c>
      <c r="B47" s="8" t="inlineStr">
        <is>
          <t>Send the reporting pack or investor update</t>
        </is>
      </c>
      <c r="C47" s="8" t="inlineStr">
        <is>
          <t>Financials, metrics, variance commentary and the cash outlook. The investor update template lays it out.</t>
        </is>
      </c>
      <c r="D47" s="9" t="n">
        <v>10</v>
      </c>
      <c r="E47" s="10" t="n"/>
      <c r="F47" s="10" t="n"/>
      <c r="G47" s="10" t="n"/>
    </row>
    <row r="48">
      <c r="A48" t="n">
        <v>35</v>
      </c>
      <c r="B48" s="8" t="inlineStr">
        <is>
          <t>Write down what slowed the close</t>
        </is>
      </c>
      <c r="C48" s="8" t="inlineStr">
        <is>
          <t>One line per delay (a late bill, a missing receipt, a manual step) so next month is faster.</t>
        </is>
      </c>
      <c r="D48" s="9" t="n">
        <v>10</v>
      </c>
      <c r="E48" s="10" t="n"/>
      <c r="F48" s="10" t="n"/>
      <c r="G48" s="10" t="n"/>
    </row>
  </sheetData>
  <autoFilter ref="A6:G48"/>
  <conditionalFormatting sqref="A7:G48">
    <cfRule type="expression" priority="1" dxfId="0">
      <formula>$F7="Yes"</formula>
    </cfRule>
  </conditionalFormatting>
  <dataValidations count="1">
    <dataValidation sqref="F8 F9 F10 F11 F12 F13 F14 F16 F17 F18 F19 F20 F21 F22 F23 F25 F26 F27 F28 F30 F31 F32 F33 F34 F36 F37 F38 F40 F41 F42 F44 F45 F46 F47 F48"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56" customWidth="1" min="1" max="1"/>
    <col width="14" customWidth="1" min="2" max="2"/>
    <col width="14" customWidth="1" min="3" max="3"/>
    <col width="14" customWidth="1" min="4" max="4"/>
    <col width="14" customWidth="1" min="5" max="5"/>
  </cols>
  <sheetData>
    <row r="1">
      <c r="A1" s="1" t="inlineStr">
        <is>
          <t>Close progress</t>
        </is>
      </c>
    </row>
    <row r="3">
      <c r="A3" s="5" t="inlineStr">
        <is>
          <t>Area</t>
        </is>
      </c>
      <c r="B3" s="5" t="inlineStr">
        <is>
          <t>Business days</t>
        </is>
      </c>
      <c r="C3" s="5" t="inlineStr">
        <is>
          <t>Tasks</t>
        </is>
      </c>
      <c r="D3" s="5" t="inlineStr">
        <is>
          <t>Done or N/A</t>
        </is>
      </c>
      <c r="E3" s="5" t="inlineStr">
        <is>
          <t>Progress</t>
        </is>
      </c>
    </row>
    <row r="4">
      <c r="A4" t="inlineStr">
        <is>
          <t>1. Cutoff, bank and card reconciliations</t>
        </is>
      </c>
      <c r="B4" t="inlineStr">
        <is>
          <t>1 to 3</t>
        </is>
      </c>
      <c r="C4">
        <f>COUNTA(Checklist!B8:B14)</f>
        <v/>
      </c>
      <c r="D4">
        <f>COUNTIF(Checklist!F8:F14,"Yes")+COUNTIF(Checklist!F8:F14,"N/A")</f>
        <v/>
      </c>
      <c r="E4" s="11">
        <f>IF(C4=0,0,D4/C4)</f>
        <v/>
      </c>
    </row>
    <row r="5">
      <c r="A5" t="inlineStr">
        <is>
          <t>2. Revenue, deferred revenue and receivables</t>
        </is>
      </c>
      <c r="B5" t="inlineStr">
        <is>
          <t>3 to 5</t>
        </is>
      </c>
      <c r="C5">
        <f>COUNTA(Checklist!B16:B23)</f>
        <v/>
      </c>
      <c r="D5">
        <f>COUNTIF(Checklist!F16:F23,"Yes")+COUNTIF(Checklist!F16:F23,"N/A")</f>
        <v/>
      </c>
      <c r="E5" s="11">
        <f>IF(C5=0,0,D5/C5)</f>
        <v/>
      </c>
    </row>
    <row r="6">
      <c r="A6" t="inlineStr">
        <is>
          <t>3. Accruals, prepaids and payables</t>
        </is>
      </c>
      <c r="B6" t="inlineStr">
        <is>
          <t>4 to 6</t>
        </is>
      </c>
      <c r="C6">
        <f>COUNTA(Checklist!B25:B28)</f>
        <v/>
      </c>
      <c r="D6">
        <f>COUNTIF(Checklist!F25:F28,"Yes")+COUNTIF(Checklist!F25:F28,"N/A")</f>
        <v/>
      </c>
      <c r="E6" s="11">
        <f>IF(C6=0,0,D6/C6)</f>
        <v/>
      </c>
    </row>
    <row r="7">
      <c r="A7" t="inlineStr">
        <is>
          <t>4. Payroll, commissions and equity</t>
        </is>
      </c>
      <c r="B7" t="inlineStr">
        <is>
          <t>5 to 6</t>
        </is>
      </c>
      <c r="C7">
        <f>COUNTA(Checklist!B30:B34)</f>
        <v/>
      </c>
      <c r="D7">
        <f>COUNTIF(Checklist!F30:F34,"Yes")+COUNTIF(Checklist!F30:F34,"N/A")</f>
        <v/>
      </c>
      <c r="E7" s="11">
        <f>IF(C7=0,0,D7/C7)</f>
        <v/>
      </c>
    </row>
    <row r="8">
      <c r="A8" t="inlineStr">
        <is>
          <t>5. Capitalized software, fixed assets and intercompany</t>
        </is>
      </c>
      <c r="B8" t="inlineStr">
        <is>
          <t>5 to 6</t>
        </is>
      </c>
      <c r="C8">
        <f>COUNTA(Checklist!B36:B38)</f>
        <v/>
      </c>
      <c r="D8">
        <f>COUNTIF(Checklist!F36:F38,"Yes")+COUNTIF(Checklist!F36:F38,"N/A")</f>
        <v/>
      </c>
      <c r="E8" s="11">
        <f>IF(C8=0,0,D8/C8)</f>
        <v/>
      </c>
    </row>
    <row r="9">
      <c r="A9" t="inlineStr">
        <is>
          <t>6. Close review and flux analysis</t>
        </is>
      </c>
      <c r="B9" t="inlineStr">
        <is>
          <t>7 to 8</t>
        </is>
      </c>
      <c r="C9">
        <f>COUNTA(Checklist!B40:B42)</f>
        <v/>
      </c>
      <c r="D9">
        <f>COUNTIF(Checklist!F40:F42,"Yes")+COUNTIF(Checklist!F40:F42,"N/A")</f>
        <v/>
      </c>
      <c r="E9" s="11">
        <f>IF(C9=0,0,D9/C9)</f>
        <v/>
      </c>
    </row>
    <row r="10">
      <c r="A10" t="inlineStr">
        <is>
          <t>7. Reporting pack and forecast update</t>
        </is>
      </c>
      <c r="B10" t="inlineStr">
        <is>
          <t>8 to 10</t>
        </is>
      </c>
      <c r="C10">
        <f>COUNTA(Checklist!B44:B48)</f>
        <v/>
      </c>
      <c r="D10">
        <f>COUNTIF(Checklist!F44:F48,"Yes")+COUNTIF(Checklist!F44:F48,"N/A")</f>
        <v/>
      </c>
      <c r="E10" s="11">
        <f>IF(C10=0,0,D10/C10)</f>
        <v/>
      </c>
    </row>
    <row r="11">
      <c r="A11" s="3" t="inlineStr">
        <is>
          <t>All tasks</t>
        </is>
      </c>
      <c r="C11" s="3">
        <f>SUM(C4:C10)</f>
        <v/>
      </c>
      <c r="D11" s="3">
        <f>SUM(D4:D10)</f>
        <v/>
      </c>
      <c r="E11" s="12">
        <f>IF(C11=0,0,D11/C11)</f>
        <v/>
      </c>
    </row>
    <row r="13">
      <c r="A13" s="3" t="inlineStr">
        <is>
          <t>Open tasks due by business day</t>
        </is>
      </c>
      <c r="C13" s="3" t="inlineStr">
        <is>
          <t>Not done</t>
        </is>
      </c>
    </row>
    <row r="14">
      <c r="A14" t="inlineStr">
        <is>
          <t>Day 1</t>
        </is>
      </c>
      <c r="C14">
        <f>COUNTIFS(Checklist!D7:D48,"&lt;="&amp;1,Checklist!F7:F48,"&lt;&gt;Yes",Checklist!F7:F48,"&lt;&gt;N/A")</f>
        <v/>
      </c>
    </row>
    <row r="15">
      <c r="A15" t="inlineStr">
        <is>
          <t>Day 2</t>
        </is>
      </c>
      <c r="C15">
        <f>COUNTIFS(Checklist!D7:D48,"&lt;="&amp;2,Checklist!F7:F48,"&lt;&gt;Yes",Checklist!F7:F48,"&lt;&gt;N/A")</f>
        <v/>
      </c>
    </row>
    <row r="16">
      <c r="A16" t="inlineStr">
        <is>
          <t>Day 3</t>
        </is>
      </c>
      <c r="C16">
        <f>COUNTIFS(Checklist!D7:D48,"&lt;="&amp;3,Checklist!F7:F48,"&lt;&gt;Yes",Checklist!F7:F48,"&lt;&gt;N/A")</f>
        <v/>
      </c>
    </row>
    <row r="17">
      <c r="A17" t="inlineStr">
        <is>
          <t>Day 4</t>
        </is>
      </c>
      <c r="C17">
        <f>COUNTIFS(Checklist!D7:D48,"&lt;="&amp;4,Checklist!F7:F48,"&lt;&gt;Yes",Checklist!F7:F48,"&lt;&gt;N/A")</f>
        <v/>
      </c>
    </row>
    <row r="18">
      <c r="A18" t="inlineStr">
        <is>
          <t>Day 5</t>
        </is>
      </c>
      <c r="C18">
        <f>COUNTIFS(Checklist!D7:D48,"&lt;="&amp;5,Checklist!F7:F48,"&lt;&gt;Yes",Checklist!F7:F48,"&lt;&gt;N/A")</f>
        <v/>
      </c>
    </row>
    <row r="19">
      <c r="A19" t="inlineStr">
        <is>
          <t>Day 6</t>
        </is>
      </c>
      <c r="C19">
        <f>COUNTIFS(Checklist!D7:D48,"&lt;="&amp;6,Checklist!F7:F48,"&lt;&gt;Yes",Checklist!F7:F48,"&lt;&gt;N/A")</f>
        <v/>
      </c>
    </row>
    <row r="20">
      <c r="A20" t="inlineStr">
        <is>
          <t>Day 7</t>
        </is>
      </c>
      <c r="C20">
        <f>COUNTIFS(Checklist!D7:D48,"&lt;="&amp;7,Checklist!F7:F48,"&lt;&gt;Yes",Checklist!F7:F48,"&lt;&gt;N/A")</f>
        <v/>
      </c>
    </row>
    <row r="21">
      <c r="A21" t="inlineStr">
        <is>
          <t>Day 8</t>
        </is>
      </c>
      <c r="C21">
        <f>COUNTIFS(Checklist!D7:D48,"&lt;="&amp;8,Checklist!F7:F48,"&lt;&gt;Yes",Checklist!F7:F48,"&lt;&gt;N/A")</f>
        <v/>
      </c>
    </row>
    <row r="22">
      <c r="A22" t="inlineStr">
        <is>
          <t>Day 9</t>
        </is>
      </c>
      <c r="C22">
        <f>COUNTIFS(Checklist!D7:D48,"&lt;="&amp;9,Checklist!F7:F48,"&lt;&gt;Yes",Checklist!F7:F48,"&lt;&gt;N/A")</f>
        <v/>
      </c>
    </row>
    <row r="23">
      <c r="A23" t="inlineStr">
        <is>
          <t>Day 10</t>
        </is>
      </c>
      <c r="C23">
        <f>COUNTIFS(Checklist!D7:D48,"&lt;="&amp;10,Checklist!F7:F48,"&lt;&gt;Yes",Checklist!F7:F48,"&lt;&gt;N/A")</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10" customWidth="1" min="1" max="1"/>
  </cols>
  <sheetData>
    <row r="1">
      <c r="A1" s="13" t="inlineStr">
        <is>
          <t>Free template by Adlega</t>
        </is>
      </c>
    </row>
    <row r="2">
      <c r="A2" s="8" t="inlineStr">
        <is>
          <t>Month-end close checklist for SaaS: https://adlega.com/blog/month-end-close-checklist/</t>
        </is>
      </c>
    </row>
    <row r="3">
      <c r="A3" s="8" t="inlineStr">
        <is>
          <t>Version: October 2026</t>
        </is>
      </c>
    </row>
    <row r="4">
      <c r="A4" s="8" t="inlineStr"/>
    </row>
    <row r="5">
      <c r="A5" s="8" t="inlineStr">
        <is>
          <t>This checklist is general information, not tax, legal or accounting advice. Your accountant decides how each item applies to your company.</t>
        </is>
      </c>
    </row>
    <row r="6">
      <c r="A6" s="8" t="inlineStr">
        <is>
          <t>Days are business days after the last day of the month. Move them to fit your own close calendar.</t>
        </is>
      </c>
    </row>
    <row r="7">
      <c r="A7" s="8" t="inlineStr">
        <is>
          <t>Year-end adds 1099s, W-2s, the cap table and 409A, R&amp;D cost data and the budget: https://adlega.com/blog/year-end-close-checklist/</t>
        </is>
      </c>
    </row>
    <row r="8">
      <c r="A8" s="8" t="inlineStr">
        <is>
          <t>Adlega is a financial forecasting and planning app for SaaS founders: https://adlega.com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Adlega</dc:creator>
  <dc:title xmlns:dc="http://purl.org/dc/elements/1.1/">Month-End Close Checklist for SaaS</dc:title>
  <dcterms:created xmlns:dcterms="http://purl.org/dc/terms/" xmlns:xsi="http://www.w3.org/2001/XMLSchema-instance" xsi:type="dcterms:W3CDTF">2026-10-22T12:00:00Z</dcterms:created>
  <dcterms:modified xmlns:dcterms="http://purl.org/dc/terms/" xmlns:xsi="http://www.w3.org/2001/XMLSchema-instance" xsi:type="dcterms:W3CDTF">2026-10-22T21:36:43Z</dcterms:modified>
  <cp:lastModifiedBy>Adlega</cp:lastModifiedBy>
</cp:coreProperties>
</file>